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Financial Reporting Forms\"/>
    </mc:Choice>
  </mc:AlternateContent>
  <xr:revisionPtr revIDLastSave="0" documentId="8_{157FFC0B-994B-4262-9F98-9EF072B37803}"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Schedule 27.30.25" sheetId="1" r:id="rId2"/>
  </sheets>
  <definedNames>
    <definedName name="_xlnm.Print_Area" localSheetId="0">Instructions!$A$1:$B$21</definedName>
    <definedName name="_xlnm.Print_Area" localSheetId="1">'Schedule 27.30.25'!$A$1:$G$28</definedName>
  </definedNames>
  <calcPr calcId="191029" calcMode="autoNoTable" iterate="1" iterateCount="1" iterateDelta="0"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 i="1" l="1"/>
  <c r="AE2" i="1"/>
  <c r="R2" i="1"/>
  <c r="Q2" i="1" l="1"/>
  <c r="K2" i="1"/>
  <c r="AI2" i="1" l="1"/>
  <c r="AD2" i="1"/>
  <c r="AA2" i="1"/>
  <c r="R3" i="1"/>
  <c r="R4" i="1" s="1"/>
  <c r="R5" i="1" s="1"/>
  <c r="E10" i="1" l="1"/>
  <c r="E20" i="1" l="1"/>
  <c r="E19" i="1"/>
  <c r="E18" i="1"/>
  <c r="E17" i="1"/>
  <c r="E16" i="1"/>
  <c r="E15" i="1"/>
  <c r="E14" i="1"/>
  <c r="E13" i="1"/>
  <c r="E12" i="1"/>
  <c r="E11" i="1"/>
  <c r="AT3" i="1" l="1"/>
  <c r="AT4" i="1" s="1"/>
  <c r="AT5" i="1" s="1"/>
  <c r="AL3" i="1"/>
  <c r="AL4" i="1" s="1"/>
  <c r="AL5" i="1" s="1"/>
  <c r="AE3" i="1"/>
  <c r="AE4" i="1" s="1"/>
  <c r="AE5" i="1" s="1"/>
  <c r="AD3" i="1"/>
  <c r="AD4" i="1" s="1"/>
  <c r="AD5" i="1" s="1"/>
  <c r="AG3" i="1"/>
  <c r="AG4" i="1" s="1"/>
  <c r="AG5" i="1" s="1"/>
  <c r="AI3" i="1"/>
  <c r="AI4" i="1" s="1"/>
  <c r="AI5" i="1" s="1"/>
  <c r="AA3" i="1"/>
  <c r="AA4" i="1" s="1"/>
  <c r="AA5" i="1" s="1"/>
  <c r="P3" i="1"/>
  <c r="P4" i="1" s="1"/>
  <c r="P5" i="1" s="1"/>
  <c r="O3" i="1"/>
  <c r="O4" i="1" s="1"/>
  <c r="O5" i="1" s="1"/>
  <c r="N3" i="1"/>
  <c r="N4" i="1" s="1"/>
  <c r="N5" i="1" s="1"/>
  <c r="L3" i="1"/>
  <c r="L4" i="1" s="1"/>
  <c r="L5" i="1" s="1"/>
  <c r="K3" i="1"/>
  <c r="K4" i="1" s="1"/>
  <c r="K5" i="1" s="1"/>
  <c r="Q3" i="1"/>
  <c r="Q4" i="1" s="1"/>
  <c r="Q5" i="1" s="1"/>
  <c r="M2" i="1"/>
  <c r="M3" i="1" s="1"/>
  <c r="M4" i="1" s="1"/>
  <c r="M5" i="1" s="1"/>
  <c r="E26" i="1" l="1"/>
  <c r="G26" i="1" s="1"/>
  <c r="D26" i="1"/>
  <c r="C26" i="1"/>
  <c r="V2" i="1" l="1"/>
  <c r="V3" i="1" s="1"/>
  <c r="V5" i="1" s="1"/>
  <c r="Z2" i="1"/>
  <c r="Z3" i="1" s="1"/>
  <c r="Z4" i="1" s="1"/>
  <c r="Z5" i="1" s="1"/>
  <c r="V4" i="1" l="1"/>
</calcChain>
</file>

<file path=xl/sharedStrings.xml><?xml version="1.0" encoding="utf-8"?>
<sst xmlns="http://schemas.openxmlformats.org/spreadsheetml/2006/main" count="143" uniqueCount="127">
  <si>
    <t>TOTAL</t>
  </si>
  <si>
    <t>Fund #:</t>
  </si>
  <si>
    <t>For the Period Ended:</t>
  </si>
  <si>
    <t>Prepared by:</t>
  </si>
  <si>
    <t>Type of Inventory</t>
  </si>
  <si>
    <t>Market</t>
  </si>
  <si>
    <t>Cost</t>
  </si>
  <si>
    <t>Agricultural Supplies</t>
  </si>
  <si>
    <t>Construction and Repair Supplies</t>
  </si>
  <si>
    <t>Educational Supplies</t>
  </si>
  <si>
    <t>Food Supplies</t>
  </si>
  <si>
    <t>Household and Cleaning Supplies</t>
  </si>
  <si>
    <t>Medical Supplies</t>
  </si>
  <si>
    <t>Motor Vehicle Operating Supplies</t>
  </si>
  <si>
    <t>Office Materials and Supplies</t>
  </si>
  <si>
    <t>Items for Resale</t>
  </si>
  <si>
    <t>Wearing Apparel</t>
  </si>
  <si>
    <t>Other Materials and Supplies (List)</t>
  </si>
  <si>
    <t>Inventory</t>
  </si>
  <si>
    <t>Business Area:</t>
  </si>
  <si>
    <t>Current Magic Balance</t>
  </si>
  <si>
    <t>Amount to Adjust</t>
  </si>
  <si>
    <t>New Document</t>
  </si>
  <si>
    <t>Document Date</t>
  </si>
  <si>
    <t>Document Type</t>
  </si>
  <si>
    <t>Posting Date</t>
  </si>
  <si>
    <t>Fiscal Period</t>
  </si>
  <si>
    <t>Company Code</t>
  </si>
  <si>
    <t>Currency</t>
  </si>
  <si>
    <t xml:space="preserve">Reference       </t>
  </si>
  <si>
    <t xml:space="preserve">Document Header Text     </t>
  </si>
  <si>
    <t xml:space="preserve">LIV Amount             </t>
  </si>
  <si>
    <t>LIV Baseli</t>
  </si>
  <si>
    <t xml:space="preserve">LIV </t>
  </si>
  <si>
    <t>Posting Key</t>
  </si>
  <si>
    <t xml:space="preserve">Account          </t>
  </si>
  <si>
    <t>Special GL Indicator</t>
  </si>
  <si>
    <t>MDOT Use Only</t>
  </si>
  <si>
    <t>Amount in Document Currency</t>
  </si>
  <si>
    <t>Cost Center</t>
  </si>
  <si>
    <t xml:space="preserve">WBS Element             </t>
  </si>
  <si>
    <t>Internal Order</t>
  </si>
  <si>
    <t xml:space="preserve">Fund      </t>
  </si>
  <si>
    <t>Budget Period</t>
  </si>
  <si>
    <t xml:space="preserve">Functional Area </t>
  </si>
  <si>
    <t xml:space="preserve">Grant               </t>
  </si>
  <si>
    <t>Calculate Tax Indicator</t>
  </si>
  <si>
    <t>Business Area</t>
  </si>
  <si>
    <t xml:space="preserve">Tax Code  </t>
  </si>
  <si>
    <t>Invoice Reference</t>
  </si>
  <si>
    <t xml:space="preserve">Line Item Text                                    </t>
  </si>
  <si>
    <t xml:space="preserve">Disc. Base   </t>
  </si>
  <si>
    <t xml:space="preserve">Contract     </t>
  </si>
  <si>
    <t xml:space="preserve">Tax Amount   </t>
  </si>
  <si>
    <t>Bline Date</t>
  </si>
  <si>
    <t>Payment Method</t>
  </si>
  <si>
    <t>Payment Block</t>
  </si>
  <si>
    <t>Payment Terms</t>
  </si>
  <si>
    <t xml:space="preserve">Assignment Number </t>
  </si>
  <si>
    <t xml:space="preserve">Earmarked </t>
  </si>
  <si>
    <t>Sales Order</t>
  </si>
  <si>
    <t xml:space="preserve">Material          </t>
  </si>
  <si>
    <t xml:space="preserve">Quantity     </t>
  </si>
  <si>
    <t>Transaction Type</t>
  </si>
  <si>
    <t>Privacy Level</t>
  </si>
  <si>
    <t>Pay Mode Acct #</t>
  </si>
  <si>
    <t>Received Date</t>
  </si>
  <si>
    <t>HIPPA Indicator</t>
  </si>
  <si>
    <t xml:space="preserve">SOMS Account #                </t>
  </si>
  <si>
    <t xml:space="preserve">One Time Name  1                   </t>
  </si>
  <si>
    <t xml:space="preserve">One Time Name 2                    </t>
  </si>
  <si>
    <t xml:space="preserve">One Time Name 3                    </t>
  </si>
  <si>
    <t>One Time Postal Code</t>
  </si>
  <si>
    <t xml:space="preserve">One Time City                      </t>
  </si>
  <si>
    <t xml:space="preserve">One Time  House number and street  </t>
  </si>
  <si>
    <t>One Time PO Box</t>
  </si>
  <si>
    <t xml:space="preserve">DOR ONLY            </t>
  </si>
  <si>
    <t xml:space="preserve">DOR ONLY2 </t>
  </si>
  <si>
    <t xml:space="preserve">DOR ONLY3       </t>
  </si>
  <si>
    <t xml:space="preserve">DOR ONLY4  </t>
  </si>
  <si>
    <t>LIV Purchase Order</t>
  </si>
  <si>
    <t>LIV Document Item #</t>
  </si>
  <si>
    <t>LIV Amount Field</t>
  </si>
  <si>
    <t xml:space="preserve">LIV Quantity </t>
  </si>
  <si>
    <t>LIV Final Invoice Indicator</t>
  </si>
  <si>
    <t>LIV Unplanned Delivery Costs</t>
  </si>
  <si>
    <t>Personnel #</t>
  </si>
  <si>
    <t>One time region</t>
  </si>
  <si>
    <t xml:space="preserve">Funds Center    </t>
  </si>
  <si>
    <t>Ledger</t>
  </si>
  <si>
    <t>One time country</t>
  </si>
  <si>
    <t>Y</t>
  </si>
  <si>
    <t>Y0</t>
  </si>
  <si>
    <t>SOMS</t>
  </si>
  <si>
    <t>USD</t>
  </si>
  <si>
    <t>Fund Balance Account</t>
  </si>
  <si>
    <t>NRGRANT</t>
  </si>
  <si>
    <t>AGYGAAP</t>
  </si>
  <si>
    <t>Lower of Cost or Market</t>
  </si>
  <si>
    <t>Method of Valuation</t>
  </si>
  <si>
    <t>Field</t>
  </si>
  <si>
    <t>Instructions</t>
  </si>
  <si>
    <t>Enter the Fund that owns the Inventory</t>
  </si>
  <si>
    <t>Enter your agency number</t>
  </si>
  <si>
    <t>Enter the Fund Balance Account (Restricted, Committed or Assigned) that ends with "000".</t>
  </si>
  <si>
    <t>Enter your name</t>
  </si>
  <si>
    <t>Enter an amount for each category of Inventory</t>
  </si>
  <si>
    <t>Enter the Cost Value of your Inventory</t>
  </si>
  <si>
    <t>Enter the Market Value of your Inventory</t>
  </si>
  <si>
    <t>Notes</t>
  </si>
  <si>
    <t>Use either one or both of the following fields. Do not enter a Zero (0) in either of these fields.</t>
  </si>
  <si>
    <t>Enter the Current Magic Value for your Inventory.</t>
  </si>
  <si>
    <t>Enter the Cost Center to use for this fund (e.g., 1234GAAP00)</t>
  </si>
  <si>
    <t>Business Area Name:</t>
  </si>
  <si>
    <t>Business Area #:</t>
  </si>
  <si>
    <t>JV Upload</t>
  </si>
  <si>
    <t xml:space="preserve">A JV Upload template has been added to this form.  Entering the information indicated on the form (header information and columns A - I), will populate cells within the JV upload section.  The  JV upload section can then be copied to a new spreadsheet and uploaded by following the JV upload procedures provided. </t>
  </si>
  <si>
    <t>Formula - DO NOT ADJUST</t>
  </si>
  <si>
    <t>Line</t>
  </si>
  <si>
    <t>14000000 - Inventory</t>
  </si>
  <si>
    <t>62000000 - Commodities</t>
  </si>
  <si>
    <t>Fund Balance Non-Spendable - Inventory (by Function)</t>
  </si>
  <si>
    <t>Default Fund Balance for Fund (See Instructions row 8)</t>
  </si>
  <si>
    <t>6/30/20XX</t>
  </si>
  <si>
    <t>Enter 06/30/20XX</t>
  </si>
  <si>
    <t>Form 27.30.25 (Rev. 5/19)</t>
  </si>
  <si>
    <r>
      <rPr>
        <b/>
        <sz val="9"/>
        <rFont val="Arial"/>
        <family val="2"/>
      </rPr>
      <t>Purpose:</t>
    </r>
    <r>
      <rPr>
        <sz val="9"/>
        <rFont val="Arial"/>
        <family val="2"/>
      </rPr>
      <t xml:space="preserve"> The Inventory schedule is prepared to support the value of the agency's total inventory at year end.  The schedule provides the detail of inventories held including supplies used during agency operations or supplies used in the production of property for resale.  The consumption method of accounting for inventories is used, meaning that the expenditure/expense associated with inventory is deferred until the period in which the inventory actually is consumed.  At June 30, an adjustment is made to adjust the inventory account.  The inventory form for Governmental funds is required only when the inventory is $50,000 or more in value, amounts less than $50,000 in inventory are considered immaterial and are not capitalized in the CAFR.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</si>
</sst>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8" x14ac:knownFonts="1">
    <font>
      <sz val="10"/>
      <name val="Times New Roman"/>
    </font>
    <font>
      <sz val="10"/>
      <name val="Arial"/>
      <family val="2"/>
    </font>
    <font>
      <b/>
      <sz val="10"/>
      <name val="Arial"/>
      <family val="2"/>
    </font>
    <font>
      <b/>
      <sz val="12"/>
      <name val="Arial"/>
      <family val="2"/>
    </font>
    <font>
      <sz val="12"/>
      <name val="Arial"/>
      <family val="2"/>
    </font>
    <font>
      <sz val="10"/>
      <name val="Times New Roman"/>
      <family val="1"/>
    </font>
    <font>
      <b/>
      <sz val="9"/>
      <name val="Arial"/>
      <family val="2"/>
    </font>
    <font>
      <sz val="9"/>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8"/>
      </left>
      <right/>
      <top style="thin">
        <color indexed="8"/>
      </top>
      <bottom/>
      <diagonal/>
    </border>
    <border>
      <left style="thin">
        <color indexed="8"/>
      </left>
      <right style="thin">
        <color indexed="64"/>
      </right>
      <top/>
      <bottom/>
      <diagonal/>
    </border>
    <border>
      <left style="thin">
        <color indexed="64"/>
      </left>
      <right style="thin">
        <color indexed="8"/>
      </right>
      <top style="thin">
        <color indexed="8"/>
      </top>
      <bottom/>
      <diagonal/>
    </border>
    <border>
      <left style="thin">
        <color indexed="64"/>
      </left>
      <right/>
      <top/>
      <bottom style="thin">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bottom style="thin">
        <color indexed="8"/>
      </bottom>
      <diagonal/>
    </border>
  </borders>
  <cellStyleXfs count="2">
    <xf numFmtId="0" fontId="0" fillId="0" borderId="0"/>
    <xf numFmtId="0" fontId="5" fillId="0" borderId="0"/>
  </cellStyleXfs>
  <cellXfs count="53">
    <xf numFmtId="0" fontId="0" fillId="0" borderId="0" xfId="0" applyProtection="1">
      <protection locked="0"/>
    </xf>
    <xf numFmtId="0" fontId="1" fillId="0" borderId="1" xfId="0" applyFont="1" applyBorder="1"/>
    <xf numFmtId="0" fontId="1" fillId="0" borderId="0" xfId="0" applyFont="1"/>
    <xf numFmtId="0" fontId="2" fillId="0" borderId="0" xfId="0" quotePrefix="1" applyFont="1" applyAlignment="1">
      <alignment horizontal="center"/>
    </xf>
    <xf numFmtId="0" fontId="1" fillId="0" borderId="0" xfId="0" applyFont="1" applyProtection="1">
      <protection locked="0"/>
    </xf>
    <xf numFmtId="49" fontId="1" fillId="0" borderId="0" xfId="0" applyNumberFormat="1" applyFont="1"/>
    <xf numFmtId="164" fontId="1" fillId="0" borderId="0" xfId="0" applyNumberFormat="1" applyFont="1"/>
    <xf numFmtId="0" fontId="1" fillId="0" borderId="3" xfId="0" applyFont="1" applyBorder="1" applyAlignment="1">
      <alignment horizontal="center" wrapText="1"/>
    </xf>
    <xf numFmtId="0" fontId="2" fillId="0" borderId="0" xfId="0" applyFont="1" applyAlignment="1">
      <alignment horizontal="left" wrapText="1"/>
    </xf>
    <xf numFmtId="0" fontId="1" fillId="0" borderId="0" xfId="0" applyFont="1" applyAlignment="1">
      <alignment horizontal="left"/>
    </xf>
    <xf numFmtId="49" fontId="1" fillId="0" borderId="0" xfId="0" applyNumberFormat="1" applyFont="1" applyAlignment="1">
      <alignment horizontal="left"/>
    </xf>
    <xf numFmtId="0" fontId="1" fillId="2" borderId="0" xfId="0" applyFont="1" applyFill="1" applyAlignment="1">
      <alignment wrapText="1"/>
    </xf>
    <xf numFmtId="49" fontId="1" fillId="2" borderId="0" xfId="0" applyNumberFormat="1" applyFont="1" applyFill="1" applyAlignment="1">
      <alignment wrapText="1"/>
    </xf>
    <xf numFmtId="0" fontId="1" fillId="0" borderId="0" xfId="0" applyFont="1" applyAlignment="1">
      <alignment wrapText="1"/>
    </xf>
    <xf numFmtId="49" fontId="1" fillId="0" borderId="0" xfId="0" applyNumberFormat="1" applyFont="1" applyProtection="1">
      <protection locked="0"/>
    </xf>
    <xf numFmtId="0" fontId="2" fillId="0" borderId="1" xfId="0" applyFont="1" applyBorder="1"/>
    <xf numFmtId="0" fontId="1" fillId="0" borderId="4" xfId="0" applyFont="1" applyBorder="1"/>
    <xf numFmtId="49" fontId="1" fillId="0" borderId="2" xfId="0" applyNumberFormat="1" applyFont="1" applyBorder="1"/>
    <xf numFmtId="37" fontId="1" fillId="0" borderId="7" xfId="0" quotePrefix="1" applyNumberFormat="1" applyFont="1" applyBorder="1"/>
    <xf numFmtId="37" fontId="1" fillId="0" borderId="7" xfId="0" applyNumberFormat="1" applyFont="1" applyBorder="1"/>
    <xf numFmtId="49" fontId="1" fillId="0" borderId="4" xfId="0" applyNumberFormat="1" applyFont="1" applyBorder="1"/>
    <xf numFmtId="37" fontId="1" fillId="0" borderId="0" xfId="0" quotePrefix="1" applyNumberFormat="1" applyFont="1"/>
    <xf numFmtId="49" fontId="1" fillId="0" borderId="1" xfId="0" applyNumberFormat="1" applyFont="1" applyBorder="1" applyProtection="1">
      <protection locked="0"/>
    </xf>
    <xf numFmtId="37" fontId="2" fillId="0" borderId="0" xfId="0" applyNumberFormat="1" applyFont="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2" fillId="0" borderId="8" xfId="0" applyFont="1" applyBorder="1" applyAlignment="1">
      <alignment horizontal="left" wrapText="1"/>
    </xf>
    <xf numFmtId="0" fontId="2" fillId="3" borderId="5" xfId="0" applyFont="1" applyFill="1" applyBorder="1" applyAlignment="1">
      <alignment horizontal="center"/>
    </xf>
    <xf numFmtId="0" fontId="1" fillId="3" borderId="6" xfId="0" applyFont="1" applyFill="1" applyBorder="1"/>
    <xf numFmtId="0" fontId="1" fillId="3" borderId="7" xfId="0" applyFont="1" applyFill="1" applyBorder="1" applyAlignment="1">
      <alignment horizontal="center"/>
    </xf>
    <xf numFmtId="37" fontId="1" fillId="3" borderId="7" xfId="0" applyNumberFormat="1" applyFont="1" applyFill="1" applyBorder="1"/>
    <xf numFmtId="0" fontId="2" fillId="3" borderId="8" xfId="0" applyFont="1" applyFill="1" applyBorder="1" applyAlignment="1">
      <alignment horizontal="center"/>
    </xf>
    <xf numFmtId="0" fontId="1" fillId="0" borderId="8" xfId="0" applyFont="1" applyBorder="1" applyAlignment="1">
      <alignment horizontal="center" wrapText="1"/>
    </xf>
    <xf numFmtId="0" fontId="1" fillId="0" borderId="1" xfId="0" applyFont="1" applyBorder="1" applyProtection="1">
      <protection locked="0"/>
    </xf>
    <xf numFmtId="0" fontId="3" fillId="0" borderId="0" xfId="0" applyFont="1"/>
    <xf numFmtId="0" fontId="4" fillId="0" borderId="0" xfId="0" applyFont="1" applyProtection="1">
      <protection locked="0"/>
    </xf>
    <xf numFmtId="0" fontId="3" fillId="0" borderId="0" xfId="0" applyFont="1" applyAlignment="1">
      <alignment horizontal="left"/>
    </xf>
    <xf numFmtId="49" fontId="4" fillId="0" borderId="1" xfId="0" applyNumberFormat="1" applyFont="1" applyBorder="1" applyProtection="1">
      <protection locked="0"/>
    </xf>
    <xf numFmtId="49" fontId="4" fillId="0" borderId="9" xfId="0" applyNumberFormat="1" applyFont="1" applyBorder="1" applyProtection="1">
      <protection locked="0"/>
    </xf>
    <xf numFmtId="0" fontId="3" fillId="0" borderId="0" xfId="0" applyFont="1" applyAlignment="1" applyProtection="1">
      <alignment horizontal="right"/>
      <protection locked="0"/>
    </xf>
    <xf numFmtId="0" fontId="4" fillId="0" borderId="1" xfId="0" applyFont="1" applyBorder="1" applyProtection="1">
      <protection locked="0"/>
    </xf>
    <xf numFmtId="0" fontId="3" fillId="0" borderId="0" xfId="0" applyFont="1" applyAlignment="1">
      <alignment horizontal="left" wrapText="1"/>
    </xf>
    <xf numFmtId="0" fontId="5" fillId="0" borderId="0" xfId="1" applyProtection="1">
      <protection locked="0"/>
    </xf>
    <xf numFmtId="0" fontId="1" fillId="2" borderId="0" xfId="0" applyFont="1" applyFill="1" applyAlignment="1" applyProtection="1">
      <alignment vertical="center" wrapText="1"/>
      <protection locked="0"/>
    </xf>
    <xf numFmtId="0" fontId="2" fillId="3" borderId="8" xfId="0" applyFont="1" applyFill="1" applyBorder="1" applyAlignment="1" applyProtection="1">
      <alignment wrapText="1"/>
      <protection locked="0"/>
    </xf>
    <xf numFmtId="0" fontId="1" fillId="0" borderId="8" xfId="0" applyFont="1" applyBorder="1" applyAlignment="1" applyProtection="1">
      <alignment wrapText="1"/>
      <protection locked="0"/>
    </xf>
    <xf numFmtId="0" fontId="1" fillId="0" borderId="0" xfId="0" applyFont="1" applyAlignment="1" applyProtection="1">
      <alignment wrapText="1"/>
      <protection locked="0"/>
    </xf>
    <xf numFmtId="0" fontId="1" fillId="0" borderId="0" xfId="0" applyFont="1" applyAlignment="1" applyProtection="1">
      <alignment horizontal="center"/>
      <protection locked="0"/>
    </xf>
    <xf numFmtId="37" fontId="1" fillId="3" borderId="10" xfId="0" applyNumberFormat="1" applyFont="1" applyFill="1" applyBorder="1"/>
    <xf numFmtId="0" fontId="1" fillId="3" borderId="8" xfId="0" applyFont="1" applyFill="1" applyBorder="1" applyAlignment="1">
      <alignment horizontal="center" wrapText="1"/>
    </xf>
    <xf numFmtId="14" fontId="4" fillId="0" borderId="9" xfId="0" applyNumberFormat="1" applyFont="1" applyBorder="1" applyAlignment="1" applyProtection="1">
      <alignment horizontal="right"/>
      <protection locked="0"/>
    </xf>
    <xf numFmtId="0" fontId="2" fillId="0" borderId="0" xfId="1" applyFont="1" applyAlignment="1">
      <alignment horizontal="center" vertical="center"/>
    </xf>
    <xf numFmtId="0" fontId="7" fillId="0" borderId="1" xfId="1"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zoomScale="130" zoomScaleNormal="130" workbookViewId="0">
      <selection activeCell="B11" sqref="B11"/>
    </sheetView>
  </sheetViews>
  <sheetFormatPr defaultColWidth="8.83203125" defaultRowHeight="12.75" x14ac:dyDescent="0.2"/>
  <cols>
    <col min="1" max="1" width="22.1640625" style="4" customWidth="1"/>
    <col min="2" max="2" width="78.6640625" style="4" customWidth="1"/>
    <col min="3" max="16384" width="8.83203125" style="4"/>
  </cols>
  <sheetData>
    <row r="1" spans="1:2" s="42" customFormat="1" ht="27" customHeight="1" x14ac:dyDescent="0.2">
      <c r="A1" s="51" t="s">
        <v>18</v>
      </c>
      <c r="B1" s="51"/>
    </row>
    <row r="2" spans="1:2" s="42" customFormat="1" ht="20.25" customHeight="1" x14ac:dyDescent="0.2">
      <c r="A2" s="51" t="s">
        <v>101</v>
      </c>
      <c r="B2" s="51"/>
    </row>
    <row r="3" spans="1:2" s="42" customFormat="1" ht="83.25" customHeight="1" x14ac:dyDescent="0.2">
      <c r="A3" s="52" t="s">
        <v>126</v>
      </c>
      <c r="B3" s="52"/>
    </row>
    <row r="5" spans="1:2" x14ac:dyDescent="0.2">
      <c r="A5" s="44" t="s">
        <v>100</v>
      </c>
      <c r="B5" s="44" t="s">
        <v>101</v>
      </c>
    </row>
    <row r="6" spans="1:2" x14ac:dyDescent="0.2">
      <c r="A6" s="26" t="s">
        <v>1</v>
      </c>
      <c r="B6" s="45" t="s">
        <v>102</v>
      </c>
    </row>
    <row r="7" spans="1:2" x14ac:dyDescent="0.2">
      <c r="A7" s="26" t="s">
        <v>19</v>
      </c>
      <c r="B7" s="45" t="s">
        <v>103</v>
      </c>
    </row>
    <row r="8" spans="1:2" ht="25.5" x14ac:dyDescent="0.2">
      <c r="A8" s="26" t="s">
        <v>95</v>
      </c>
      <c r="B8" s="45" t="s">
        <v>104</v>
      </c>
    </row>
    <row r="9" spans="1:2" x14ac:dyDescent="0.2">
      <c r="A9" s="26" t="s">
        <v>39</v>
      </c>
      <c r="B9" s="45" t="s">
        <v>112</v>
      </c>
    </row>
    <row r="10" spans="1:2" ht="25.5" x14ac:dyDescent="0.2">
      <c r="A10" s="26" t="s">
        <v>2</v>
      </c>
      <c r="B10" s="45" t="s">
        <v>124</v>
      </c>
    </row>
    <row r="11" spans="1:2" x14ac:dyDescent="0.2">
      <c r="A11" s="26" t="s">
        <v>3</v>
      </c>
      <c r="B11" s="45" t="s">
        <v>105</v>
      </c>
    </row>
    <row r="12" spans="1:2" x14ac:dyDescent="0.2">
      <c r="A12" s="26" t="s">
        <v>4</v>
      </c>
      <c r="B12" s="45" t="s">
        <v>106</v>
      </c>
    </row>
    <row r="13" spans="1:2" ht="25.5" x14ac:dyDescent="0.2">
      <c r="A13" s="26" t="s">
        <v>99</v>
      </c>
      <c r="B13" s="45"/>
    </row>
    <row r="14" spans="1:2" ht="25.5" x14ac:dyDescent="0.2">
      <c r="A14" s="26" t="s">
        <v>109</v>
      </c>
      <c r="B14" s="45" t="s">
        <v>110</v>
      </c>
    </row>
    <row r="15" spans="1:2" x14ac:dyDescent="0.2">
      <c r="A15" s="26" t="s">
        <v>6</v>
      </c>
      <c r="B15" s="45" t="s">
        <v>107</v>
      </c>
    </row>
    <row r="16" spans="1:2" x14ac:dyDescent="0.2">
      <c r="A16" s="26" t="s">
        <v>5</v>
      </c>
      <c r="B16" s="45" t="s">
        <v>108</v>
      </c>
    </row>
    <row r="17" spans="1:2" ht="25.5" x14ac:dyDescent="0.2">
      <c r="A17" s="26" t="s">
        <v>98</v>
      </c>
      <c r="B17" s="45" t="s">
        <v>117</v>
      </c>
    </row>
    <row r="18" spans="1:2" ht="25.5" x14ac:dyDescent="0.2">
      <c r="A18" s="26" t="s">
        <v>20</v>
      </c>
      <c r="B18" s="45" t="s">
        <v>111</v>
      </c>
    </row>
    <row r="19" spans="1:2" x14ac:dyDescent="0.2">
      <c r="A19" s="26" t="s">
        <v>21</v>
      </c>
      <c r="B19" s="45" t="s">
        <v>117</v>
      </c>
    </row>
    <row r="20" spans="1:2" x14ac:dyDescent="0.2">
      <c r="A20" s="46"/>
      <c r="B20" s="46"/>
    </row>
    <row r="21" spans="1:2" ht="63.75" x14ac:dyDescent="0.2">
      <c r="A21" s="43" t="s">
        <v>115</v>
      </c>
      <c r="B21" s="43" t="s">
        <v>116</v>
      </c>
    </row>
    <row r="22" spans="1:2" x14ac:dyDescent="0.2">
      <c r="A22" s="4" t="s">
        <v>118</v>
      </c>
    </row>
    <row r="23" spans="1:2" x14ac:dyDescent="0.2">
      <c r="A23" s="47">
        <v>1</v>
      </c>
      <c r="B23" s="4" t="s">
        <v>119</v>
      </c>
    </row>
    <row r="24" spans="1:2" x14ac:dyDescent="0.2">
      <c r="A24" s="47">
        <v>2</v>
      </c>
      <c r="B24" s="9" t="s">
        <v>120</v>
      </c>
    </row>
    <row r="25" spans="1:2" x14ac:dyDescent="0.2">
      <c r="A25" s="47">
        <v>3</v>
      </c>
      <c r="B25" s="4" t="s">
        <v>121</v>
      </c>
    </row>
    <row r="26" spans="1:2" x14ac:dyDescent="0.2">
      <c r="A26" s="47">
        <v>4</v>
      </c>
      <c r="B26" s="4" t="s">
        <v>122</v>
      </c>
    </row>
  </sheetData>
  <mergeCells count="3">
    <mergeCell ref="A1:B1"/>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A33"/>
  <sheetViews>
    <sheetView showOutlineSymbols="0" topLeftCell="A6" zoomScale="87" zoomScaleNormal="87" workbookViewId="0">
      <selection activeCell="B6" sqref="B6"/>
    </sheetView>
  </sheetViews>
  <sheetFormatPr defaultColWidth="10.6640625" defaultRowHeight="12.75" x14ac:dyDescent="0.2"/>
  <cols>
    <col min="1" max="1" width="37" style="4" customWidth="1"/>
    <col min="2" max="2" width="18.1640625" style="4" customWidth="1"/>
    <col min="3" max="3" width="17.5" style="4" customWidth="1"/>
    <col min="4" max="4" width="16" style="4" customWidth="1"/>
    <col min="5" max="5" width="18.1640625" style="4" customWidth="1"/>
    <col min="6" max="6" width="18.83203125" style="4" bestFit="1" customWidth="1"/>
    <col min="7" max="7" width="15.83203125" style="4" customWidth="1"/>
    <col min="8" max="9" width="10.6640625" style="4"/>
    <col min="10" max="10" width="11.83203125" style="4" customWidth="1"/>
    <col min="11" max="11" width="13.83203125" style="4" customWidth="1"/>
    <col min="12" max="12" width="12.1640625" style="4" customWidth="1"/>
    <col min="13" max="13" width="13.6640625" style="4" customWidth="1"/>
    <col min="14" max="14" width="15.6640625" style="4" customWidth="1"/>
    <col min="15" max="15" width="11.6640625" style="4" customWidth="1"/>
    <col min="16" max="16" width="10.6640625" style="4"/>
    <col min="17" max="17" width="21.6640625" style="4" bestFit="1" customWidth="1"/>
    <col min="18" max="18" width="27.5" style="4" customWidth="1"/>
    <col min="19" max="19" width="10.6640625" style="4"/>
    <col min="20" max="20" width="9" style="4" customWidth="1"/>
    <col min="21" max="22" width="10.6640625" style="4"/>
    <col min="23" max="23" width="13.1640625" style="4" customWidth="1"/>
    <col min="24" max="24" width="12.1640625" style="4" bestFit="1" customWidth="1"/>
    <col min="25" max="25" width="10.6640625" style="4"/>
    <col min="26" max="26" width="12" style="4" customWidth="1"/>
    <col min="27" max="27" width="12.1640625" style="4" bestFit="1" customWidth="1"/>
    <col min="28" max="29" width="10.6640625" style="4"/>
    <col min="30" max="30" width="11.1640625" style="4" bestFit="1" customWidth="1"/>
    <col min="31" max="37" width="10.6640625" style="4"/>
    <col min="38" max="38" width="24.1640625" style="4" bestFit="1" customWidth="1"/>
    <col min="39" max="16384" width="10.6640625" style="4"/>
  </cols>
  <sheetData>
    <row r="1" spans="1:79" ht="37.9" customHeight="1" x14ac:dyDescent="0.25">
      <c r="A1" s="34" t="s">
        <v>125</v>
      </c>
      <c r="B1" s="34"/>
      <c r="C1" s="34" t="s">
        <v>18</v>
      </c>
      <c r="D1" s="35"/>
      <c r="E1" s="35"/>
      <c r="F1" s="35"/>
      <c r="J1" s="11" t="s">
        <v>22</v>
      </c>
      <c r="K1" s="12" t="s">
        <v>23</v>
      </c>
      <c r="L1" s="11" t="s">
        <v>24</v>
      </c>
      <c r="M1" s="12" t="s">
        <v>25</v>
      </c>
      <c r="N1" s="11" t="s">
        <v>26</v>
      </c>
      <c r="O1" s="11" t="s">
        <v>27</v>
      </c>
      <c r="P1" s="11" t="s">
        <v>28</v>
      </c>
      <c r="Q1" s="11" t="s">
        <v>29</v>
      </c>
      <c r="R1" s="11" t="s">
        <v>30</v>
      </c>
      <c r="S1" s="13" t="s">
        <v>31</v>
      </c>
      <c r="T1" s="13" t="s">
        <v>32</v>
      </c>
      <c r="U1" s="13" t="s">
        <v>33</v>
      </c>
      <c r="V1" s="11" t="s">
        <v>34</v>
      </c>
      <c r="W1" s="11" t="s">
        <v>35</v>
      </c>
      <c r="X1" s="13" t="s">
        <v>36</v>
      </c>
      <c r="Y1" s="13" t="s">
        <v>37</v>
      </c>
      <c r="Z1" s="11" t="s">
        <v>38</v>
      </c>
      <c r="AA1" s="11" t="s">
        <v>39</v>
      </c>
      <c r="AB1" s="13" t="s">
        <v>40</v>
      </c>
      <c r="AC1" s="13" t="s">
        <v>41</v>
      </c>
      <c r="AD1" s="11" t="s">
        <v>42</v>
      </c>
      <c r="AE1" s="11" t="s">
        <v>43</v>
      </c>
      <c r="AF1" s="13" t="s">
        <v>44</v>
      </c>
      <c r="AG1" s="11" t="s">
        <v>45</v>
      </c>
      <c r="AH1" s="13" t="s">
        <v>46</v>
      </c>
      <c r="AI1" s="11" t="s">
        <v>47</v>
      </c>
      <c r="AJ1" s="13" t="s">
        <v>48</v>
      </c>
      <c r="AK1" s="13" t="s">
        <v>49</v>
      </c>
      <c r="AL1" s="11" t="s">
        <v>50</v>
      </c>
      <c r="AM1" s="13" t="s">
        <v>51</v>
      </c>
      <c r="AN1" s="13" t="s">
        <v>52</v>
      </c>
      <c r="AO1" s="13" t="s">
        <v>53</v>
      </c>
      <c r="AP1" s="13" t="s">
        <v>54</v>
      </c>
      <c r="AQ1" s="13" t="s">
        <v>55</v>
      </c>
      <c r="AR1" s="13" t="s">
        <v>56</v>
      </c>
      <c r="AS1" s="13" t="s">
        <v>57</v>
      </c>
      <c r="AT1" s="11" t="s">
        <v>58</v>
      </c>
      <c r="AU1" s="13" t="s">
        <v>59</v>
      </c>
      <c r="AV1" s="13" t="s">
        <v>60</v>
      </c>
      <c r="AW1" s="13" t="s">
        <v>61</v>
      </c>
      <c r="AX1" s="13" t="s">
        <v>62</v>
      </c>
      <c r="AY1" s="13" t="s">
        <v>63</v>
      </c>
      <c r="AZ1" s="13" t="s">
        <v>64</v>
      </c>
      <c r="BA1" s="13" t="s">
        <v>65</v>
      </c>
      <c r="BB1" s="13" t="s">
        <v>66</v>
      </c>
      <c r="BC1" s="13" t="s">
        <v>67</v>
      </c>
      <c r="BD1" s="13" t="s">
        <v>68</v>
      </c>
      <c r="BE1" s="13" t="s">
        <v>69</v>
      </c>
      <c r="BF1" s="13" t="s">
        <v>70</v>
      </c>
      <c r="BG1" s="13" t="s">
        <v>71</v>
      </c>
      <c r="BH1" s="13" t="s">
        <v>72</v>
      </c>
      <c r="BI1" s="13" t="s">
        <v>73</v>
      </c>
      <c r="BJ1" s="13" t="s">
        <v>74</v>
      </c>
      <c r="BK1" s="13" t="s">
        <v>75</v>
      </c>
      <c r="BL1" s="13" t="s">
        <v>76</v>
      </c>
      <c r="BM1" s="13" t="s">
        <v>77</v>
      </c>
      <c r="BN1" s="13" t="s">
        <v>78</v>
      </c>
      <c r="BO1" s="13" t="s">
        <v>79</v>
      </c>
      <c r="BP1" s="13" t="s">
        <v>80</v>
      </c>
      <c r="BQ1" s="13" t="s">
        <v>81</v>
      </c>
      <c r="BR1" s="13" t="s">
        <v>82</v>
      </c>
      <c r="BS1" s="13" t="s">
        <v>83</v>
      </c>
      <c r="BT1" s="13" t="s">
        <v>84</v>
      </c>
      <c r="BU1" s="13" t="s">
        <v>85</v>
      </c>
      <c r="BV1" s="13" t="s">
        <v>86</v>
      </c>
      <c r="BW1" s="13" t="s">
        <v>87</v>
      </c>
      <c r="BX1" s="13" t="s">
        <v>88</v>
      </c>
      <c r="BY1" s="13" t="s">
        <v>89</v>
      </c>
      <c r="BZ1" s="13" t="s">
        <v>90</v>
      </c>
    </row>
    <row r="2" spans="1:79" ht="19.5" customHeight="1" x14ac:dyDescent="0.25">
      <c r="A2" s="36" t="s">
        <v>1</v>
      </c>
      <c r="B2" s="37"/>
      <c r="C2" s="35"/>
      <c r="D2" s="35"/>
      <c r="E2" s="35"/>
      <c r="F2" s="35"/>
      <c r="J2" s="2" t="s">
        <v>91</v>
      </c>
      <c r="K2" s="6" t="str">
        <f>B6</f>
        <v>6/30/20XX</v>
      </c>
      <c r="L2" s="2" t="s">
        <v>92</v>
      </c>
      <c r="M2" s="6" t="str">
        <f>K2</f>
        <v>6/30/20XX</v>
      </c>
      <c r="N2" s="2">
        <v>13</v>
      </c>
      <c r="O2" s="2" t="s">
        <v>93</v>
      </c>
      <c r="P2" s="2" t="s">
        <v>94</v>
      </c>
      <c r="Q2" s="2" t="str">
        <f>C1</f>
        <v>Inventory</v>
      </c>
      <c r="R2" s="2" t="str">
        <f>RIGHT(B6,4)&amp;" GAAP Adjustments"</f>
        <v>20XX GAAP Adjustments</v>
      </c>
      <c r="S2" s="2"/>
      <c r="T2" s="2"/>
      <c r="U2" s="2"/>
      <c r="V2" s="2" t="str">
        <f>IF(G26&gt;0,"40","50")</f>
        <v>50</v>
      </c>
      <c r="W2" s="9">
        <v>14000000</v>
      </c>
      <c r="X2" s="2"/>
      <c r="Y2" s="2"/>
      <c r="Z2" s="2">
        <f>ABS($G$26)</f>
        <v>0</v>
      </c>
      <c r="AA2" s="5">
        <f>$B$5</f>
        <v>0</v>
      </c>
      <c r="AB2" s="2"/>
      <c r="AC2" s="2"/>
      <c r="AD2" s="5">
        <f>$B$2</f>
        <v>0</v>
      </c>
      <c r="AE2" s="2" t="str">
        <f>RIGHT(B6,4)&amp;"-A2"</f>
        <v>20XX-A2</v>
      </c>
      <c r="AF2" s="2"/>
      <c r="AG2" s="2" t="s">
        <v>96</v>
      </c>
      <c r="AH2" s="2"/>
      <c r="AI2" s="5">
        <f>$B$3</f>
        <v>0</v>
      </c>
      <c r="AJ2" s="2"/>
      <c r="AK2" s="2"/>
      <c r="AL2" s="2" t="str">
        <f>RIGHT(B6,4)&amp;" Inventory Adjustments"</f>
        <v>20XX Inventory Adjustments</v>
      </c>
      <c r="AM2" s="2"/>
      <c r="AN2" s="2"/>
      <c r="AO2" s="2"/>
      <c r="AP2" s="2"/>
      <c r="AQ2" s="2"/>
      <c r="AR2" s="2"/>
      <c r="AS2" s="2"/>
      <c r="AT2" s="2" t="s">
        <v>97</v>
      </c>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row>
    <row r="3" spans="1:79" ht="19.5" customHeight="1" x14ac:dyDescent="0.25">
      <c r="A3" s="36" t="s">
        <v>114</v>
      </c>
      <c r="B3" s="38"/>
      <c r="C3" s="35"/>
      <c r="D3" s="39" t="s">
        <v>113</v>
      </c>
      <c r="E3" s="40"/>
      <c r="F3" s="40"/>
      <c r="J3" s="2"/>
      <c r="K3" s="6" t="str">
        <f t="shared" ref="K3:P5" si="0">K2</f>
        <v>6/30/20XX</v>
      </c>
      <c r="L3" s="2" t="str">
        <f t="shared" si="0"/>
        <v>Y0</v>
      </c>
      <c r="M3" s="6" t="str">
        <f t="shared" si="0"/>
        <v>6/30/20XX</v>
      </c>
      <c r="N3" s="2">
        <f t="shared" si="0"/>
        <v>13</v>
      </c>
      <c r="O3" s="2" t="str">
        <f t="shared" si="0"/>
        <v>SOMS</v>
      </c>
      <c r="P3" s="2" t="str">
        <f t="shared" si="0"/>
        <v>USD</v>
      </c>
      <c r="Q3" s="2" t="str">
        <f>Q2</f>
        <v>Inventory</v>
      </c>
      <c r="R3" s="2" t="str">
        <f>R2</f>
        <v>20XX GAAP Adjustments</v>
      </c>
      <c r="S3" s="2"/>
      <c r="T3" s="2"/>
      <c r="U3" s="2"/>
      <c r="V3" s="2" t="str">
        <f>IF(V2="40","50","40")</f>
        <v>40</v>
      </c>
      <c r="W3" s="9">
        <v>62000000</v>
      </c>
      <c r="X3" s="2"/>
      <c r="Y3" s="2"/>
      <c r="Z3" s="2">
        <f t="shared" ref="Z3:AA5" si="1">Z2</f>
        <v>0</v>
      </c>
      <c r="AA3" s="2">
        <f t="shared" si="1"/>
        <v>0</v>
      </c>
      <c r="AB3" s="2"/>
      <c r="AC3" s="2"/>
      <c r="AD3" s="2">
        <f t="shared" ref="AD3:AE5" si="2">AD2</f>
        <v>0</v>
      </c>
      <c r="AE3" s="2" t="str">
        <f t="shared" si="2"/>
        <v>20XX-A2</v>
      </c>
      <c r="AF3" s="2"/>
      <c r="AG3" s="5" t="str">
        <f>AG2</f>
        <v>NRGRANT</v>
      </c>
      <c r="AH3" s="2"/>
      <c r="AI3" s="5">
        <f>AI2</f>
        <v>0</v>
      </c>
      <c r="AJ3" s="2"/>
      <c r="AK3" s="2"/>
      <c r="AL3" s="5" t="str">
        <f>AL2</f>
        <v>20XX Inventory Adjustments</v>
      </c>
      <c r="AM3" s="2"/>
      <c r="AN3" s="2"/>
      <c r="AO3" s="2"/>
      <c r="AP3" s="2"/>
      <c r="AQ3" s="2"/>
      <c r="AR3" s="2"/>
      <c r="AS3" s="2"/>
      <c r="AT3" s="5" t="str">
        <f>AT2</f>
        <v>AGYGAAP</v>
      </c>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row>
    <row r="4" spans="1:79" ht="19.5" customHeight="1" x14ac:dyDescent="0.25">
      <c r="A4" s="41" t="s">
        <v>95</v>
      </c>
      <c r="B4" s="38"/>
      <c r="C4" s="35"/>
      <c r="D4" s="35"/>
      <c r="E4" s="35"/>
      <c r="F4" s="35"/>
      <c r="J4" s="2"/>
      <c r="K4" s="6" t="str">
        <f t="shared" si="0"/>
        <v>6/30/20XX</v>
      </c>
      <c r="L4" s="2" t="str">
        <f t="shared" si="0"/>
        <v>Y0</v>
      </c>
      <c r="M4" s="6" t="str">
        <f t="shared" si="0"/>
        <v>6/30/20XX</v>
      </c>
      <c r="N4" s="2">
        <f t="shared" si="0"/>
        <v>13</v>
      </c>
      <c r="O4" s="2" t="str">
        <f t="shared" si="0"/>
        <v>SOMS</v>
      </c>
      <c r="P4" s="2" t="str">
        <f t="shared" si="0"/>
        <v>USD</v>
      </c>
      <c r="Q4" s="2" t="str">
        <f t="shared" ref="Q4:R5" si="3">Q3</f>
        <v>Inventory</v>
      </c>
      <c r="R4" s="2" t="str">
        <f t="shared" si="3"/>
        <v>20XX GAAP Adjustments</v>
      </c>
      <c r="S4" s="2"/>
      <c r="T4" s="2"/>
      <c r="U4" s="2"/>
      <c r="V4" s="2" t="str">
        <f>V2</f>
        <v>50</v>
      </c>
      <c r="W4" s="10"/>
      <c r="X4" s="2"/>
      <c r="Y4" s="2"/>
      <c r="Z4" s="2">
        <f t="shared" si="1"/>
        <v>0</v>
      </c>
      <c r="AA4" s="2">
        <f t="shared" si="1"/>
        <v>0</v>
      </c>
      <c r="AB4" s="2"/>
      <c r="AC4" s="2"/>
      <c r="AD4" s="2">
        <f t="shared" si="2"/>
        <v>0</v>
      </c>
      <c r="AE4" s="2" t="str">
        <f t="shared" si="2"/>
        <v>20XX-A2</v>
      </c>
      <c r="AF4" s="2"/>
      <c r="AG4" s="5" t="str">
        <f t="shared" ref="AG4:AI5" si="4">AG3</f>
        <v>NRGRANT</v>
      </c>
      <c r="AH4" s="2"/>
      <c r="AI4" s="5">
        <f t="shared" si="4"/>
        <v>0</v>
      </c>
      <c r="AJ4" s="2"/>
      <c r="AK4" s="2"/>
      <c r="AL4" s="5" t="str">
        <f t="shared" ref="AL4:AL5" si="5">AL3</f>
        <v>20XX Inventory Adjustments</v>
      </c>
      <c r="AM4" s="2"/>
      <c r="AN4" s="2"/>
      <c r="AO4" s="2"/>
      <c r="AP4" s="2"/>
      <c r="AQ4" s="2"/>
      <c r="AR4" s="2"/>
      <c r="AS4" s="2"/>
      <c r="AT4" s="5" t="str">
        <f t="shared" ref="AT4:AT5" si="6">AT3</f>
        <v>AGYGAAP</v>
      </c>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19.5" customHeight="1" x14ac:dyDescent="0.25">
      <c r="A5" s="41" t="s">
        <v>39</v>
      </c>
      <c r="B5" s="38"/>
      <c r="C5" s="35"/>
      <c r="D5" s="35"/>
      <c r="E5" s="35"/>
      <c r="F5" s="35"/>
      <c r="J5" s="2"/>
      <c r="K5" s="6" t="str">
        <f t="shared" si="0"/>
        <v>6/30/20XX</v>
      </c>
      <c r="L5" s="2" t="str">
        <f t="shared" si="0"/>
        <v>Y0</v>
      </c>
      <c r="M5" s="6" t="str">
        <f t="shared" si="0"/>
        <v>6/30/20XX</v>
      </c>
      <c r="N5" s="2">
        <f t="shared" si="0"/>
        <v>13</v>
      </c>
      <c r="O5" s="2" t="str">
        <f t="shared" si="0"/>
        <v>SOMS</v>
      </c>
      <c r="P5" s="2" t="str">
        <f t="shared" si="0"/>
        <v>USD</v>
      </c>
      <c r="Q5" s="2" t="str">
        <f t="shared" si="3"/>
        <v>Inventory</v>
      </c>
      <c r="R5" s="2" t="str">
        <f t="shared" si="3"/>
        <v>20XX GAAP Adjustments</v>
      </c>
      <c r="S5" s="2"/>
      <c r="T5" s="2"/>
      <c r="U5" s="2"/>
      <c r="V5" s="2" t="str">
        <f>V3</f>
        <v>40</v>
      </c>
      <c r="W5" s="9"/>
      <c r="X5" s="2"/>
      <c r="Y5" s="2"/>
      <c r="Z5" s="2">
        <f t="shared" si="1"/>
        <v>0</v>
      </c>
      <c r="AA5" s="2">
        <f t="shared" si="1"/>
        <v>0</v>
      </c>
      <c r="AB5" s="2"/>
      <c r="AC5" s="2"/>
      <c r="AD5" s="2">
        <f t="shared" si="2"/>
        <v>0</v>
      </c>
      <c r="AE5" s="2" t="str">
        <f t="shared" si="2"/>
        <v>20XX-A2</v>
      </c>
      <c r="AF5" s="2"/>
      <c r="AG5" s="5" t="str">
        <f t="shared" si="4"/>
        <v>NRGRANT</v>
      </c>
      <c r="AH5" s="2"/>
      <c r="AI5" s="5">
        <f t="shared" si="4"/>
        <v>0</v>
      </c>
      <c r="AJ5" s="2"/>
      <c r="AK5" s="2"/>
      <c r="AL5" s="5" t="str">
        <f t="shared" si="5"/>
        <v>20XX Inventory Adjustments</v>
      </c>
      <c r="AM5" s="2"/>
      <c r="AN5" s="2"/>
      <c r="AO5" s="2"/>
      <c r="AP5" s="2"/>
      <c r="AQ5" s="2"/>
      <c r="AR5" s="2"/>
      <c r="AS5" s="2"/>
      <c r="AT5" s="5" t="str">
        <f t="shared" si="6"/>
        <v>AGYGAAP</v>
      </c>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row>
    <row r="6" spans="1:79" ht="19.5" customHeight="1" x14ac:dyDescent="0.25">
      <c r="A6" s="41" t="s">
        <v>2</v>
      </c>
      <c r="B6" s="50" t="s">
        <v>123</v>
      </c>
      <c r="C6" s="35"/>
      <c r="D6" s="35"/>
      <c r="E6" s="35"/>
      <c r="F6" s="41"/>
      <c r="G6" s="14"/>
      <c r="J6" s="2"/>
      <c r="K6" s="6"/>
      <c r="L6" s="2"/>
      <c r="M6" s="6"/>
      <c r="N6" s="2"/>
      <c r="O6" s="2"/>
      <c r="P6" s="2"/>
      <c r="Q6" s="2"/>
      <c r="R6" s="2"/>
      <c r="S6" s="2"/>
      <c r="T6" s="2"/>
      <c r="U6" s="2"/>
      <c r="V6" s="2"/>
      <c r="W6" s="9"/>
      <c r="X6" s="2"/>
      <c r="Y6" s="2"/>
      <c r="Z6" s="2"/>
      <c r="AA6" s="2"/>
      <c r="AB6" s="2"/>
      <c r="AC6" s="2"/>
      <c r="AD6" s="2"/>
      <c r="AE6" s="2"/>
      <c r="AF6" s="2"/>
      <c r="AG6" s="5"/>
      <c r="AH6" s="2"/>
      <c r="AI6" s="5"/>
      <c r="AJ6" s="2"/>
      <c r="AK6" s="2"/>
      <c r="AL6" s="5"/>
      <c r="AM6" s="2"/>
      <c r="AN6" s="2"/>
      <c r="AO6" s="2"/>
      <c r="AP6" s="2"/>
      <c r="AQ6" s="2"/>
      <c r="AR6" s="2"/>
      <c r="AS6" s="2"/>
      <c r="AT6" s="5"/>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row>
    <row r="7" spans="1:79" ht="19.5" customHeight="1" x14ac:dyDescent="0.25">
      <c r="A7" s="41" t="s">
        <v>3</v>
      </c>
      <c r="B7" s="22"/>
      <c r="C7" s="33"/>
      <c r="F7" s="8"/>
      <c r="G7" s="14"/>
      <c r="H7" s="14"/>
      <c r="J7" s="2"/>
      <c r="K7" s="6"/>
      <c r="L7" s="2"/>
      <c r="M7" s="6"/>
      <c r="N7" s="2"/>
      <c r="O7" s="2"/>
      <c r="P7" s="2"/>
      <c r="Q7" s="2"/>
      <c r="R7" s="2"/>
      <c r="S7" s="2"/>
      <c r="T7" s="2"/>
      <c r="U7" s="2"/>
      <c r="V7" s="2"/>
      <c r="W7" s="2"/>
      <c r="X7" s="2"/>
      <c r="Y7" s="2"/>
      <c r="Z7" s="2"/>
      <c r="AA7" s="2"/>
      <c r="AB7" s="2"/>
      <c r="AC7" s="2"/>
      <c r="AD7" s="2"/>
      <c r="AE7" s="2"/>
      <c r="AF7" s="2"/>
      <c r="AG7" s="5"/>
      <c r="AH7" s="2"/>
      <c r="AI7" s="5"/>
      <c r="AJ7" s="2"/>
      <c r="AK7" s="2"/>
      <c r="AL7" s="5"/>
      <c r="AM7" s="2"/>
      <c r="AN7" s="2"/>
      <c r="AO7" s="2"/>
      <c r="AP7" s="2"/>
      <c r="AQ7" s="2"/>
      <c r="AR7" s="2"/>
      <c r="AS7" s="2"/>
      <c r="AT7" s="5"/>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row>
    <row r="8" spans="1:79" ht="6" customHeight="1" x14ac:dyDescent="0.2">
      <c r="A8" s="15"/>
      <c r="B8" s="1"/>
      <c r="C8" s="1"/>
      <c r="D8" s="1"/>
      <c r="E8" s="1"/>
      <c r="J8" s="2"/>
      <c r="K8" s="6"/>
      <c r="L8" s="2"/>
      <c r="M8" s="6"/>
      <c r="N8" s="2"/>
      <c r="O8" s="2"/>
      <c r="P8" s="2"/>
      <c r="Q8" s="2"/>
      <c r="R8" s="2"/>
      <c r="S8" s="2"/>
      <c r="T8" s="2"/>
      <c r="U8" s="2"/>
      <c r="V8" s="2"/>
      <c r="W8" s="2"/>
      <c r="X8" s="2"/>
      <c r="Y8" s="2"/>
      <c r="Z8" s="2"/>
      <c r="AA8" s="2"/>
      <c r="AB8" s="2"/>
      <c r="AC8" s="2"/>
      <c r="AD8" s="2"/>
      <c r="AE8" s="2"/>
      <c r="AF8" s="2"/>
      <c r="AG8" s="5"/>
      <c r="AH8" s="2"/>
      <c r="AI8" s="5"/>
      <c r="AJ8" s="2"/>
      <c r="AK8" s="2"/>
      <c r="AL8" s="5"/>
      <c r="AM8" s="2"/>
      <c r="AN8" s="2"/>
      <c r="AO8" s="2"/>
      <c r="AP8" s="2"/>
      <c r="AQ8" s="2"/>
      <c r="AR8" s="2"/>
      <c r="AS8" s="2"/>
      <c r="AT8" s="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row>
    <row r="9" spans="1:79" ht="27" customHeight="1" x14ac:dyDescent="0.2">
      <c r="A9" s="7" t="s">
        <v>4</v>
      </c>
      <c r="B9" s="7" t="s">
        <v>99</v>
      </c>
      <c r="C9" s="7" t="s">
        <v>6</v>
      </c>
      <c r="D9" s="7" t="s">
        <v>5</v>
      </c>
      <c r="E9" s="32" t="s">
        <v>98</v>
      </c>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row>
    <row r="10" spans="1:79" ht="34.5" customHeight="1" x14ac:dyDescent="0.2">
      <c r="A10" s="16" t="s">
        <v>7</v>
      </c>
      <c r="B10" s="17"/>
      <c r="C10" s="18"/>
      <c r="D10" s="18"/>
      <c r="E10" s="31">
        <f>IF(OR(C10="",D10=""),C10+D10,MIN(C10:D10))</f>
        <v>0</v>
      </c>
      <c r="F10" s="21"/>
      <c r="G10" s="23"/>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79" ht="34.700000000000003" customHeight="1" x14ac:dyDescent="0.2">
      <c r="A11" s="16" t="s">
        <v>8</v>
      </c>
      <c r="B11" s="17"/>
      <c r="C11" s="18"/>
      <c r="D11" s="18"/>
      <c r="E11" s="31">
        <f t="shared" ref="E11:E20" si="7">MIN(C11:D11)</f>
        <v>0</v>
      </c>
      <c r="F11" s="21"/>
      <c r="G11" s="24"/>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79" ht="34.700000000000003" customHeight="1" x14ac:dyDescent="0.2">
      <c r="A12" s="16" t="s">
        <v>9</v>
      </c>
      <c r="B12" s="17"/>
      <c r="C12" s="19"/>
      <c r="D12" s="19"/>
      <c r="E12" s="31">
        <f t="shared" si="7"/>
        <v>0</v>
      </c>
      <c r="F12" s="21"/>
      <c r="G12" s="24"/>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ht="34.700000000000003" customHeight="1" x14ac:dyDescent="0.2">
      <c r="A13" s="16" t="s">
        <v>10</v>
      </c>
      <c r="B13" s="17"/>
      <c r="C13" s="19"/>
      <c r="D13" s="19"/>
      <c r="E13" s="31">
        <f t="shared" si="7"/>
        <v>0</v>
      </c>
      <c r="F13" s="21"/>
      <c r="G13" s="24"/>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ht="34.700000000000003" customHeight="1" x14ac:dyDescent="0.2">
      <c r="A14" s="16" t="s">
        <v>11</v>
      </c>
      <c r="B14" s="17"/>
      <c r="C14" s="19"/>
      <c r="D14" s="19"/>
      <c r="E14" s="31">
        <f t="shared" si="7"/>
        <v>0</v>
      </c>
      <c r="F14" s="21"/>
      <c r="G14" s="24"/>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79" ht="34.700000000000003" customHeight="1" x14ac:dyDescent="0.2">
      <c r="A15" s="16" t="s">
        <v>12</v>
      </c>
      <c r="B15" s="17"/>
      <c r="C15" s="19"/>
      <c r="D15" s="19"/>
      <c r="E15" s="31">
        <f t="shared" si="7"/>
        <v>0</v>
      </c>
      <c r="F15" s="21"/>
      <c r="G15" s="24"/>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79" ht="34.700000000000003" customHeight="1" x14ac:dyDescent="0.2">
      <c r="A16" s="16" t="s">
        <v>13</v>
      </c>
      <c r="B16" s="17"/>
      <c r="C16" s="19"/>
      <c r="D16" s="19"/>
      <c r="E16" s="31">
        <f t="shared" si="7"/>
        <v>0</v>
      </c>
      <c r="F16" s="21"/>
      <c r="G16" s="24"/>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34.700000000000003" customHeight="1" x14ac:dyDescent="0.2">
      <c r="A17" s="16" t="s">
        <v>14</v>
      </c>
      <c r="B17" s="17"/>
      <c r="C17" s="19"/>
      <c r="D17" s="19"/>
      <c r="E17" s="31">
        <f t="shared" si="7"/>
        <v>0</v>
      </c>
      <c r="F17" s="21"/>
      <c r="G17" s="24"/>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34.700000000000003" customHeight="1" x14ac:dyDescent="0.2">
      <c r="A18" s="16" t="s">
        <v>15</v>
      </c>
      <c r="B18" s="17"/>
      <c r="C18" s="19"/>
      <c r="D18" s="19"/>
      <c r="E18" s="31">
        <f t="shared" si="7"/>
        <v>0</v>
      </c>
      <c r="F18" s="21"/>
      <c r="G18" s="24"/>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34.700000000000003" customHeight="1" x14ac:dyDescent="0.2">
      <c r="A19" s="16" t="s">
        <v>16</v>
      </c>
      <c r="B19" s="17"/>
      <c r="C19" s="19"/>
      <c r="D19" s="19"/>
      <c r="E19" s="31">
        <f t="shared" si="7"/>
        <v>0</v>
      </c>
      <c r="F19" s="21"/>
      <c r="G19" s="24"/>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34.700000000000003" customHeight="1" x14ac:dyDescent="0.2">
      <c r="A20" s="16" t="s">
        <v>17</v>
      </c>
      <c r="B20" s="17"/>
      <c r="C20" s="19"/>
      <c r="D20" s="19"/>
      <c r="E20" s="31">
        <f t="shared" si="7"/>
        <v>0</v>
      </c>
      <c r="F20" s="21"/>
      <c r="G20" s="24"/>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34.700000000000003" customHeight="1" x14ac:dyDescent="0.2">
      <c r="A21" s="20"/>
      <c r="B21" s="17"/>
      <c r="C21" s="19"/>
      <c r="D21" s="19"/>
      <c r="E21" s="31"/>
      <c r="F21" s="21"/>
      <c r="G21" s="24"/>
    </row>
    <row r="22" spans="1:79" ht="34.700000000000003" customHeight="1" x14ac:dyDescent="0.2">
      <c r="A22" s="20"/>
      <c r="B22" s="17"/>
      <c r="C22" s="19"/>
      <c r="D22" s="19"/>
      <c r="E22" s="31"/>
      <c r="F22" s="21"/>
      <c r="G22" s="24"/>
    </row>
    <row r="23" spans="1:79" ht="34.700000000000003" customHeight="1" x14ac:dyDescent="0.2">
      <c r="A23" s="20"/>
      <c r="B23" s="17"/>
      <c r="C23" s="19"/>
      <c r="D23" s="19"/>
      <c r="E23" s="31"/>
      <c r="F23" s="21"/>
      <c r="G23" s="24"/>
    </row>
    <row r="24" spans="1:79" ht="34.700000000000003" customHeight="1" x14ac:dyDescent="0.2">
      <c r="A24" s="20"/>
      <c r="B24" s="17"/>
      <c r="C24" s="19"/>
      <c r="D24" s="19"/>
      <c r="E24" s="31"/>
      <c r="F24" s="21"/>
      <c r="G24" s="24"/>
    </row>
    <row r="25" spans="1:79" ht="34.700000000000003" customHeight="1" x14ac:dyDescent="0.2">
      <c r="A25" s="28"/>
      <c r="B25" s="29"/>
      <c r="C25" s="30"/>
      <c r="D25" s="30"/>
      <c r="E25" s="48"/>
      <c r="F25" s="32" t="s">
        <v>20</v>
      </c>
      <c r="G25" s="49" t="s">
        <v>21</v>
      </c>
    </row>
    <row r="26" spans="1:79" x14ac:dyDescent="0.2">
      <c r="A26" s="31"/>
      <c r="B26" s="27" t="s">
        <v>0</v>
      </c>
      <c r="C26" s="31">
        <f>SUM(C10:C24)</f>
        <v>0</v>
      </c>
      <c r="D26" s="31">
        <f>SUM(D10:D24)</f>
        <v>0</v>
      </c>
      <c r="E26" s="31">
        <f>SUM(E10:E24)</f>
        <v>0</v>
      </c>
      <c r="F26" s="25"/>
      <c r="G26" s="31">
        <f>E26-F26</f>
        <v>0</v>
      </c>
    </row>
    <row r="27" spans="1:79" ht="34.700000000000003" customHeight="1" x14ac:dyDescent="0.2">
      <c r="A27" s="24"/>
      <c r="B27" s="24"/>
      <c r="C27" s="24"/>
      <c r="D27" s="2"/>
      <c r="E27" s="3"/>
    </row>
    <row r="28" spans="1:79" ht="25.7" customHeight="1" x14ac:dyDescent="0.2">
      <c r="A28" s="2"/>
      <c r="B28" s="2"/>
      <c r="C28" s="2"/>
      <c r="D28" s="2"/>
      <c r="E28" s="2"/>
    </row>
    <row r="29" spans="1:79" ht="19.5" customHeight="1" x14ac:dyDescent="0.2"/>
    <row r="30" spans="1:79" ht="19.5" customHeight="1" x14ac:dyDescent="0.2"/>
    <row r="32" spans="1:79" ht="19.5" customHeight="1" x14ac:dyDescent="0.2"/>
    <row r="33" ht="19.5" customHeight="1" x14ac:dyDescent="0.2"/>
  </sheetData>
  <phoneticPr fontId="0" type="noConversion"/>
  <pageMargins left="0.5" right="0.5" top="0.5" bottom="0.5" header="0" footer="0.25"/>
  <pageSetup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Schedule 27.30.25</vt:lpstr>
      <vt:lpstr>Instructions!Print_Area</vt:lpstr>
      <vt:lpstr>'Schedule 27.30.25'!Print_Area</vt:lpstr>
    </vt:vector>
  </TitlesOfParts>
  <Company>State of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Fiscal Mgmt</dc:creator>
  <cp:lastModifiedBy>Karen Harris</cp:lastModifiedBy>
  <cp:lastPrinted>2017-07-06T21:49:35Z</cp:lastPrinted>
  <dcterms:created xsi:type="dcterms:W3CDTF">2004-04-22T19:18:40Z</dcterms:created>
  <dcterms:modified xsi:type="dcterms:W3CDTF">2022-11-18T19:26:54Z</dcterms:modified>
</cp:coreProperties>
</file>